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2440" windowHeight="21360"/>
  </bookViews>
  <sheets>
    <sheet name="Problem" sheetId="19" r:id="rId1"/>
  </sheets>
  <definedNames>
    <definedName name="conversion">Problem!#REF!</definedName>
    <definedName name="list">Problem!#REF!</definedName>
    <definedName name="material">Problem!#REF!</definedName>
    <definedName name="wip">Problem!#REF!</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H8" i="19"/>
  <c r="H10"/>
  <c r="F10"/>
  <c r="D10"/>
  <c r="F8"/>
  <c r="D8"/>
  <c r="B8"/>
  <c r="B11"/>
  <c r="D11"/>
  <c r="H11"/>
  <c r="F11"/>
  <c r="D13"/>
</calcChain>
</file>

<file path=xl/sharedStrings.xml><?xml version="1.0" encoding="utf-8"?>
<sst xmlns="http://schemas.openxmlformats.org/spreadsheetml/2006/main" count="18" uniqueCount="14">
  <si>
    <t xml:space="preserve"> </t>
  </si>
  <si>
    <t>Initial</t>
  </si>
  <si>
    <t>Year 1</t>
  </si>
  <si>
    <t>Year 2</t>
  </si>
  <si>
    <t>Year 3</t>
  </si>
  <si>
    <t>Cash outflows</t>
  </si>
  <si>
    <t>Cash inflows</t>
  </si>
  <si>
    <t>Net cash flows</t>
  </si>
  <si>
    <t>X</t>
  </si>
  <si>
    <t xml:space="preserve">Present value factor </t>
  </si>
  <si>
    <t>PV of cash flow</t>
  </si>
  <si>
    <t>Select an assumed interest rate  &gt;&gt;&gt;&gt;</t>
  </si>
  <si>
    <t>Clean Car Company just acquired land and constructed a car wash for $2,412,596.  The company will operate the facility for three years and anticipates net operating cash inflows of $400,000 per year.  The facility will be sold for $1,600,000 at the end of the third year.  Examine the net present value calculations below, trying alternative interest rates by using the pick list choices from within the boxed area.
The internal rate of return is the rate that causes the present value of inflows to equal present value of outflows (i.e., zero net present value).  Try alternative rates in the pick list to find the IRR, thereby causing the boxed area to turn green.</t>
  </si>
  <si>
    <t>Net PV (sum of above PVs)  &gt;&gt;&gt;&gt;</t>
  </si>
</sst>
</file>

<file path=xl/styles.xml><?xml version="1.0" encoding="utf-8"?>
<styleSheet xmlns="http://schemas.openxmlformats.org/spreadsheetml/2006/main">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409]dd\-mmm\-yy;@"/>
    <numFmt numFmtId="168" formatCode="_(&quot;$&quot;* #,##0_);_(&quot;$&quot;* \(#,##0\);_(&quot;$&quot;* &quot;-&quot;??_);_(@_)"/>
    <numFmt numFmtId="169" formatCode="_(* #,##0.00000_);_(* \(#,##0.00000\);_(* &quot;-&quot;?????_);_(@_)"/>
  </numFmts>
  <fonts count="17">
    <font>
      <sz val="10"/>
      <name val="Arial"/>
    </font>
    <font>
      <sz val="10"/>
      <name val="Arial"/>
    </font>
    <font>
      <sz val="8"/>
      <name val="Arial"/>
    </font>
    <font>
      <sz val="12"/>
      <color indexed="12"/>
      <name val="Arial"/>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ont>
    <font>
      <sz val="12"/>
      <name val="Myriad Pro"/>
    </font>
    <font>
      <b/>
      <sz val="10"/>
      <name val="Myriad Web Pro"/>
    </font>
    <font>
      <b/>
      <sz val="12"/>
      <name val="Myriad Web Pro"/>
    </font>
    <font>
      <b/>
      <u val="doubleAccounting"/>
      <sz val="10"/>
      <name val="Myriad Web Pro"/>
    </font>
    <font>
      <b/>
      <u val="singleAccounting"/>
      <sz val="10"/>
      <name val="Myriad Web Pro"/>
    </font>
    <font>
      <b/>
      <sz val="10"/>
      <color indexed="10"/>
      <name val="Myriad Web Pro"/>
    </font>
    <font>
      <sz val="10"/>
      <name val="Arial"/>
    </font>
  </fonts>
  <fills count="14">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indexed="31"/>
        <bgColor indexed="64"/>
      </patternFill>
    </fill>
  </fills>
  <borders count="13">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slantDashDot">
        <color indexed="64"/>
      </bottom>
      <diagonal/>
    </border>
    <border>
      <left/>
      <right/>
      <top style="slantDashDot">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s>
  <cellStyleXfs count="26">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7" fontId="10" fillId="6" borderId="5" applyNumberFormat="0" applyFont="0" applyFill="0" applyAlignment="0">
      <alignment horizontal="left" vertical="center" wrapText="1"/>
    </xf>
    <xf numFmtId="167" fontId="4" fillId="0" borderId="5" applyNumberFormat="0" applyFont="0" applyFill="0" applyAlignment="0">
      <alignment horizontal="center" vertical="center" wrapText="1"/>
    </xf>
    <xf numFmtId="167"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7"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xf numFmtId="166"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cellStyleXfs>
  <cellXfs count="38">
    <xf numFmtId="0" fontId="0" fillId="0" borderId="0" xfId="0"/>
    <xf numFmtId="0" fontId="4" fillId="0" borderId="0" xfId="0" applyFont="1" applyProtection="1">
      <protection hidden="1"/>
    </xf>
    <xf numFmtId="0" fontId="4" fillId="0" borderId="0" xfId="0" applyFont="1" applyFill="1" applyProtection="1">
      <protection hidden="1"/>
    </xf>
    <xf numFmtId="0" fontId="4" fillId="0" borderId="0" xfId="0" applyFont="1" applyAlignment="1" applyProtection="1">
      <alignment horizontal="center" vertical="center"/>
      <protection hidden="1"/>
    </xf>
    <xf numFmtId="165" fontId="11" fillId="11" borderId="0" xfId="18" applyNumberFormat="1" applyFont="1" applyFill="1" applyBorder="1" applyAlignment="1" applyProtection="1">
      <alignment horizontal="center" vertical="center"/>
      <protection hidden="1"/>
    </xf>
    <xf numFmtId="37" fontId="11" fillId="11" borderId="0" xfId="18" applyNumberFormat="1" applyFont="1" applyFill="1" applyBorder="1" applyAlignment="1" applyProtection="1">
      <alignment horizontal="center" vertical="center"/>
      <protection hidden="1"/>
    </xf>
    <xf numFmtId="164" fontId="11" fillId="0" borderId="0" xfId="18" applyNumberFormat="1" applyFont="1" applyFill="1" applyBorder="1" applyAlignment="1" applyProtection="1">
      <alignment horizontal="center" vertical="center"/>
      <protection hidden="1"/>
    </xf>
    <xf numFmtId="164" fontId="11" fillId="0" borderId="0" xfId="0" applyNumberFormat="1" applyFont="1" applyAlignment="1" applyProtection="1">
      <alignment horizontal="center" vertical="center"/>
      <protection hidden="1"/>
    </xf>
    <xf numFmtId="165" fontId="11" fillId="11" borderId="0" xfId="18" applyNumberFormat="1" applyFont="1" applyFill="1" applyBorder="1" applyAlignment="1" applyProtection="1">
      <alignment horizontal="left" vertical="center"/>
      <protection hidden="1"/>
    </xf>
    <xf numFmtId="37" fontId="15" fillId="11" borderId="0" xfId="18" applyNumberFormat="1" applyFont="1" applyFill="1" applyBorder="1" applyAlignment="1" applyProtection="1">
      <alignment horizontal="center" vertical="center"/>
      <protection hidden="1"/>
    </xf>
    <xf numFmtId="164" fontId="14" fillId="0" borderId="0" xfId="0" applyNumberFormat="1" applyFont="1" applyAlignment="1" applyProtection="1">
      <alignment horizontal="center" vertical="center"/>
      <protection hidden="1"/>
    </xf>
    <xf numFmtId="165" fontId="11" fillId="0" borderId="0" xfId="0" applyNumberFormat="1" applyFont="1" applyAlignment="1" applyProtection="1">
      <alignment horizontal="left" vertical="center" indent="4"/>
      <protection hidden="1"/>
    </xf>
    <xf numFmtId="165" fontId="14" fillId="0" borderId="10" xfId="18" applyNumberFormat="1" applyFont="1" applyFill="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165" fontId="14" fillId="11" borderId="0" xfId="18" applyNumberFormat="1" applyFont="1" applyFill="1" applyBorder="1" applyAlignment="1" applyProtection="1">
      <alignment horizontal="center" vertical="center"/>
      <protection hidden="1"/>
    </xf>
    <xf numFmtId="0" fontId="4" fillId="0" borderId="0" xfId="0" applyFont="1" applyFill="1" applyProtection="1"/>
    <xf numFmtId="0" fontId="4" fillId="0" borderId="0" xfId="0" applyFont="1" applyFill="1" applyAlignment="1" applyProtection="1">
      <alignment vertical="top"/>
    </xf>
    <xf numFmtId="0" fontId="4" fillId="0" borderId="0" xfId="0" applyFont="1" applyFill="1" applyAlignment="1" applyProtection="1">
      <alignment vertical="center"/>
    </xf>
    <xf numFmtId="0" fontId="4" fillId="0" borderId="0" xfId="0" applyFont="1" applyProtection="1"/>
    <xf numFmtId="0" fontId="11" fillId="0" borderId="0" xfId="18" applyFont="1" applyFill="1" applyAlignment="1" applyProtection="1">
      <alignment horizontal="center" vertical="center"/>
      <protection hidden="1"/>
    </xf>
    <xf numFmtId="168" fontId="13" fillId="11" borderId="0" xfId="23" applyNumberFormat="1" applyFont="1" applyFill="1" applyBorder="1" applyAlignment="1" applyProtection="1">
      <alignment horizontal="center" vertical="center"/>
      <protection hidden="1"/>
    </xf>
    <xf numFmtId="165" fontId="11" fillId="0" borderId="9" xfId="0" applyNumberFormat="1" applyFont="1" applyFill="1" applyBorder="1" applyAlignment="1" applyProtection="1">
      <alignment horizontal="left" vertical="center" indent="4"/>
      <protection hidden="1"/>
    </xf>
    <xf numFmtId="164" fontId="13" fillId="0" borderId="0" xfId="18" applyNumberFormat="1" applyFont="1" applyFill="1" applyAlignment="1" applyProtection="1">
      <alignment horizontal="center" vertical="center"/>
      <protection hidden="1"/>
    </xf>
    <xf numFmtId="164" fontId="13" fillId="0" borderId="9" xfId="18" applyNumberFormat="1" applyFont="1" applyFill="1" applyBorder="1" applyAlignment="1" applyProtection="1">
      <alignment horizontal="center" vertical="center"/>
      <protection hidden="1"/>
    </xf>
    <xf numFmtId="165" fontId="11" fillId="0" borderId="0" xfId="0" applyNumberFormat="1" applyFont="1" applyBorder="1" applyAlignment="1" applyProtection="1">
      <alignment horizontal="left" vertical="center"/>
      <protection hidden="1"/>
    </xf>
    <xf numFmtId="165" fontId="11" fillId="11" borderId="0" xfId="0" applyNumberFormat="1" applyFont="1" applyFill="1" applyBorder="1" applyAlignment="1" applyProtection="1">
      <alignment horizontal="left" vertical="center"/>
      <protection hidden="1"/>
    </xf>
    <xf numFmtId="168" fontId="4" fillId="0" borderId="0" xfId="0" applyNumberFormat="1" applyFont="1" applyFill="1" applyAlignment="1" applyProtection="1">
      <alignment vertical="center"/>
    </xf>
    <xf numFmtId="165" fontId="11" fillId="0" borderId="0" xfId="0" applyNumberFormat="1" applyFont="1" applyFill="1" applyAlignment="1" applyProtection="1">
      <alignment horizontal="left" vertical="center" wrapText="1"/>
      <protection hidden="1"/>
    </xf>
    <xf numFmtId="168" fontId="11" fillId="0" borderId="0" xfId="23" applyNumberFormat="1" applyFont="1" applyFill="1" applyBorder="1" applyAlignment="1" applyProtection="1">
      <alignment vertical="center" wrapText="1"/>
      <protection hidden="1"/>
    </xf>
    <xf numFmtId="164" fontId="14" fillId="0" borderId="0" xfId="0" applyNumberFormat="1" applyFont="1" applyFill="1" applyAlignment="1" applyProtection="1">
      <alignment horizontal="center" vertical="center"/>
      <protection hidden="1"/>
    </xf>
    <xf numFmtId="9" fontId="11" fillId="12" borderId="11" xfId="25" applyFont="1" applyFill="1" applyBorder="1" applyAlignment="1" applyProtection="1">
      <alignment horizontal="center" vertical="center" wrapText="1"/>
      <protection locked="0" hidden="1"/>
    </xf>
    <xf numFmtId="169" fontId="14" fillId="0" borderId="0" xfId="18" applyNumberFormat="1" applyFont="1" applyFill="1" applyBorder="1" applyAlignment="1" applyProtection="1">
      <alignment horizontal="center" vertical="center"/>
      <protection hidden="1"/>
    </xf>
    <xf numFmtId="165" fontId="11" fillId="0" borderId="0" xfId="0" applyNumberFormat="1" applyFont="1" applyFill="1" applyBorder="1" applyAlignment="1" applyProtection="1">
      <alignment horizontal="left" vertical="center"/>
      <protection hidden="1"/>
    </xf>
    <xf numFmtId="39" fontId="13" fillId="13" borderId="0" xfId="24" applyNumberFormat="1" applyFont="1" applyFill="1" applyBorder="1" applyAlignment="1" applyProtection="1">
      <alignment horizontal="center" vertical="center"/>
      <protection hidden="1"/>
    </xf>
    <xf numFmtId="0" fontId="12" fillId="13" borderId="0" xfId="18" applyFont="1" applyFill="1" applyAlignment="1" applyProtection="1">
      <alignment horizontal="center" vertical="center" wrapText="1"/>
      <protection hidden="1"/>
    </xf>
    <xf numFmtId="165" fontId="11" fillId="6" borderId="0" xfId="0" applyNumberFormat="1" applyFont="1" applyFill="1" applyBorder="1" applyAlignment="1" applyProtection="1">
      <alignment horizontal="center" vertical="center" wrapText="1"/>
      <protection hidden="1"/>
    </xf>
    <xf numFmtId="165" fontId="11" fillId="6" borderId="12" xfId="0" applyNumberFormat="1" applyFont="1" applyFill="1" applyBorder="1" applyAlignment="1" applyProtection="1">
      <alignment horizontal="center" vertical="center" wrapText="1"/>
      <protection hidden="1"/>
    </xf>
    <xf numFmtId="165" fontId="14" fillId="0" borderId="0" xfId="18" applyNumberFormat="1" applyFont="1" applyFill="1" applyBorder="1" applyAlignment="1" applyProtection="1">
      <alignment horizontal="center" vertical="center"/>
      <protection hidden="1"/>
    </xf>
  </cellXfs>
  <cellStyles count="26">
    <cellStyle name="bsbody" xfId="1"/>
    <cellStyle name="bsfoot" xfId="2"/>
    <cellStyle name="bshead" xfId="3"/>
    <cellStyle name="Comma" xfId="24" builtinId="3"/>
    <cellStyle name="Currency" xfId="23" builtinId="4"/>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ercent" xfId="25" builtinId="5"/>
    <cellStyle name="POA" xfId="18"/>
    <cellStyle name="POAanswer" xfId="19"/>
    <cellStyle name="POAhead" xfId="20"/>
    <cellStyle name="trialbody" xfId="21"/>
    <cellStyle name="trialhead" xfId="22"/>
  </cellStyles>
  <dxfs count="4">
    <dxf>
      <fill>
        <patternFill>
          <bgColor rgb="FF00FF00"/>
        </patternFill>
      </fill>
    </dxf>
    <dxf>
      <fill>
        <patternFill>
          <bgColor rgb="FF00FF00"/>
        </patternFill>
      </fill>
    </dxf>
    <dxf>
      <fill>
        <patternFill>
          <bgColor rgb="FF00FF00"/>
        </patternFill>
      </fill>
    </dxf>
    <dxf>
      <fill>
        <patternFill>
          <bgColor theme="4" tint="0.79998168889431442"/>
        </patternFill>
      </fill>
    </dxf>
  </dxfs>
  <tableStyles count="1" defaultTableStyle="TableStyleMedium9">
    <tableStyle name="Table Style 1" pivot="0" count="1">
      <tableStyleElement type="firstRow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6969"/>
      <color rgb="FF00FF64"/>
      <color rgb="FFFAA892"/>
      <color rgb="FFAEF280"/>
      <color rgb="FFDCE6F1"/>
      <color rgb="FFE6F0FB"/>
      <color rgb="FFFF0000"/>
      <color rgb="FFF97B2D"/>
      <color rgb="FF9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XFC39"/>
  <sheetViews>
    <sheetView tabSelected="1" workbookViewId="0">
      <selection activeCell="H3" sqref="H3"/>
    </sheetView>
  </sheetViews>
  <sheetFormatPr baseColWidth="10" defaultColWidth="0" defaultRowHeight="409.6" zeroHeight="1"/>
  <cols>
    <col min="1" max="1" width="20.83203125" style="18" customWidth="1"/>
    <col min="2" max="2" width="13.1640625" style="18" customWidth="1"/>
    <col min="3" max="3" width="1.33203125" style="18" customWidth="1"/>
    <col min="4" max="4" width="13.1640625" style="18" customWidth="1"/>
    <col min="5" max="5" width="1.33203125" style="18" customWidth="1"/>
    <col min="6" max="6" width="13.1640625" style="18" customWidth="1"/>
    <col min="7" max="7" width="1.33203125" style="18" customWidth="1"/>
    <col min="8" max="8" width="13.1640625" style="18" customWidth="1"/>
    <col min="9" max="9" width="3.6640625" style="15" customWidth="1"/>
    <col min="10" max="11" width="8.83203125" style="15" hidden="1"/>
    <col min="12" max="12" width="12.5" style="15" hidden="1"/>
    <col min="13" max="13" width="11.5" style="15" hidden="1"/>
    <col min="14" max="16380" width="4.6640625" style="15" hidden="1"/>
    <col min="16381" max="16382" width="1.1640625" style="15" hidden="1"/>
    <col min="16383" max="16383" width="1.33203125" style="15" hidden="1"/>
    <col min="16384" max="16384" width="2.5" style="15" hidden="1"/>
  </cols>
  <sheetData>
    <row r="1" spans="1:13" ht="189.75" customHeight="1">
      <c r="A1" s="34" t="s">
        <v>12</v>
      </c>
      <c r="B1" s="34"/>
      <c r="C1" s="34"/>
      <c r="D1" s="34"/>
      <c r="E1" s="34"/>
      <c r="F1" s="34"/>
      <c r="G1" s="34"/>
      <c r="H1" s="34"/>
    </row>
    <row r="2" spans="1:13" ht="24.75" customHeight="1" thickBot="1">
      <c r="A2" s="1"/>
      <c r="B2" s="1"/>
      <c r="C2" s="1"/>
      <c r="D2" s="1"/>
      <c r="E2" s="1"/>
      <c r="F2" s="1"/>
      <c r="G2" s="1"/>
      <c r="H2" s="1"/>
      <c r="L2" s="15">
        <v>0</v>
      </c>
    </row>
    <row r="3" spans="1:13" s="17" customFormat="1" ht="55.5" customHeight="1" thickBot="1">
      <c r="A3" s="35" t="s">
        <v>11</v>
      </c>
      <c r="B3" s="35"/>
      <c r="C3" s="35"/>
      <c r="D3" s="35"/>
      <c r="E3" s="35"/>
      <c r="F3" s="35"/>
      <c r="G3" s="36"/>
      <c r="H3" s="30">
        <v>0</v>
      </c>
      <c r="L3" s="16">
        <v>0.02</v>
      </c>
      <c r="M3" s="26"/>
    </row>
    <row r="4" spans="1:13" s="17" customFormat="1" ht="24.75" customHeight="1">
      <c r="A4" s="27"/>
      <c r="B4" s="27"/>
      <c r="C4" s="27"/>
      <c r="D4" s="27"/>
      <c r="E4" s="27"/>
      <c r="F4" s="28"/>
      <c r="G4" s="28"/>
      <c r="H4" s="29"/>
      <c r="L4" s="16">
        <v>0.03</v>
      </c>
      <c r="M4" s="26"/>
    </row>
    <row r="5" spans="1:13" s="16" customFormat="1" ht="24" customHeight="1">
      <c r="A5" s="8"/>
      <c r="B5" s="14" t="s">
        <v>1</v>
      </c>
      <c r="C5" s="5"/>
      <c r="D5" s="14" t="s">
        <v>2</v>
      </c>
      <c r="E5" s="5"/>
      <c r="F5" s="14" t="s">
        <v>3</v>
      </c>
      <c r="G5" s="5"/>
      <c r="H5" s="14" t="s">
        <v>4</v>
      </c>
      <c r="L5" s="16">
        <v>0.04</v>
      </c>
    </row>
    <row r="6" spans="1:13" ht="24" customHeight="1">
      <c r="A6" s="24" t="s">
        <v>5</v>
      </c>
      <c r="B6" s="6">
        <v>-2412595.63</v>
      </c>
      <c r="C6" s="3"/>
      <c r="D6" s="6">
        <v>0</v>
      </c>
      <c r="E6" s="3"/>
      <c r="F6" s="6">
        <v>0</v>
      </c>
      <c r="G6" s="3"/>
      <c r="H6" s="7">
        <v>0</v>
      </c>
      <c r="L6" s="16">
        <v>0.05</v>
      </c>
    </row>
    <row r="7" spans="1:13" s="17" customFormat="1" ht="24" customHeight="1">
      <c r="A7" s="25" t="s">
        <v>6</v>
      </c>
      <c r="B7" s="14">
        <v>0</v>
      </c>
      <c r="C7" s="5"/>
      <c r="D7" s="14">
        <v>400000</v>
      </c>
      <c r="E7" s="5"/>
      <c r="F7" s="14">
        <v>400000</v>
      </c>
      <c r="G7" s="5"/>
      <c r="H7" s="14">
        <v>2000000</v>
      </c>
      <c r="L7" s="16">
        <v>0.06</v>
      </c>
    </row>
    <row r="8" spans="1:13" ht="24" customHeight="1">
      <c r="A8" s="24" t="s">
        <v>7</v>
      </c>
      <c r="B8" s="6">
        <f>SUM(B6:B7)</f>
        <v>-2412595.63</v>
      </c>
      <c r="C8" s="3"/>
      <c r="D8" s="6">
        <f>SUM(D6:D7)</f>
        <v>400000</v>
      </c>
      <c r="E8" s="3"/>
      <c r="F8" s="6">
        <f>SUM(F6:F7)</f>
        <v>400000</v>
      </c>
      <c r="G8" s="3"/>
      <c r="H8" s="6">
        <f>SUM(H6:H7)</f>
        <v>2000000</v>
      </c>
      <c r="L8" s="16">
        <v>7.0000000000000007E-2</v>
      </c>
    </row>
    <row r="9" spans="1:13" s="17" customFormat="1" ht="24" customHeight="1">
      <c r="A9" s="25" t="s">
        <v>0</v>
      </c>
      <c r="B9" s="4" t="s">
        <v>8</v>
      </c>
      <c r="C9" s="5"/>
      <c r="D9" s="4" t="s">
        <v>8</v>
      </c>
      <c r="E9" s="5"/>
      <c r="F9" s="4" t="s">
        <v>8</v>
      </c>
      <c r="G9" s="5"/>
      <c r="H9" s="4" t="s">
        <v>8</v>
      </c>
      <c r="L9" s="16">
        <v>0.08</v>
      </c>
    </row>
    <row r="10" spans="1:13" ht="24" customHeight="1">
      <c r="A10" s="24" t="s">
        <v>9</v>
      </c>
      <c r="B10" s="31">
        <v>1</v>
      </c>
      <c r="C10" s="3"/>
      <c r="D10" s="31">
        <f>(1/(1+H3)^1)</f>
        <v>1</v>
      </c>
      <c r="E10" s="3"/>
      <c r="F10" s="31">
        <f>(1/(1+H3)^2)</f>
        <v>1</v>
      </c>
      <c r="G10" s="3"/>
      <c r="H10" s="31">
        <f>(1/(1+H3)^3)</f>
        <v>1</v>
      </c>
      <c r="L10" s="16"/>
    </row>
    <row r="11" spans="1:13" s="17" customFormat="1" ht="24" customHeight="1">
      <c r="A11" s="25" t="s">
        <v>10</v>
      </c>
      <c r="B11" s="20">
        <f>B8*B10</f>
        <v>-2412595.63</v>
      </c>
      <c r="C11" s="9"/>
      <c r="D11" s="20">
        <f>D8*D10</f>
        <v>400000</v>
      </c>
      <c r="E11" s="9"/>
      <c r="F11" s="20">
        <f>F8*F10</f>
        <v>400000</v>
      </c>
      <c r="G11" s="9"/>
      <c r="H11" s="20">
        <f>H8*H10</f>
        <v>2000000</v>
      </c>
      <c r="L11" s="16"/>
    </row>
    <row r="12" spans="1:13" s="17" customFormat="1" ht="24" customHeight="1">
      <c r="A12" s="32"/>
      <c r="B12" s="37"/>
      <c r="C12" s="37"/>
      <c r="D12" s="37"/>
      <c r="E12" s="37"/>
      <c r="F12" s="37"/>
      <c r="G12" s="37"/>
      <c r="H12" s="37"/>
      <c r="L12" s="16"/>
    </row>
    <row r="13" spans="1:13" s="17" customFormat="1" ht="24" customHeight="1">
      <c r="A13" s="25" t="s">
        <v>13</v>
      </c>
      <c r="B13" s="4"/>
      <c r="C13" s="5"/>
      <c r="D13" s="33">
        <f>B11+D11+F11+H11</f>
        <v>387404.37000000011</v>
      </c>
      <c r="E13" s="33"/>
      <c r="F13" s="33"/>
      <c r="G13" s="5"/>
      <c r="H13" s="4"/>
      <c r="L13" s="16">
        <v>0.08</v>
      </c>
    </row>
    <row r="14" spans="1:13" s="2" customFormat="1" ht="23.25" customHeight="1" thickBot="1">
      <c r="A14" s="21"/>
      <c r="B14" s="22"/>
      <c r="C14" s="19"/>
      <c r="D14" s="22"/>
      <c r="E14" s="19"/>
      <c r="F14" s="22"/>
      <c r="G14" s="19"/>
      <c r="H14" s="23"/>
      <c r="L14" s="16"/>
    </row>
    <row r="15" spans="1:13" s="17" customFormat="1" ht="55.5" customHeight="1">
      <c r="A15" s="11" t="s">
        <v>0</v>
      </c>
      <c r="B15" s="12"/>
      <c r="C15" s="13"/>
      <c r="D15" s="12"/>
      <c r="E15" s="13"/>
      <c r="F15" s="12"/>
      <c r="G15" s="13"/>
      <c r="H15" s="10"/>
      <c r="L15" s="16"/>
      <c r="M15" s="26"/>
    </row>
    <row r="16" spans="1:13" ht="20.25" hidden="1" customHeight="1">
      <c r="A16" s="15"/>
    </row>
    <row r="17" ht="13" hidden="1"/>
    <row r="18" ht="13" hidden="1"/>
    <row r="19" ht="13" hidden="1"/>
    <row r="20" ht="13" hidden="1"/>
    <row r="21" ht="13" hidden="1"/>
    <row r="22" ht="13" hidden="1"/>
    <row r="23" ht="13" hidden="1"/>
    <row r="24" ht="13" hidden="1"/>
    <row r="25" ht="13" hidden="1"/>
    <row r="26" ht="13" hidden="1"/>
    <row r="27" ht="13" hidden="1"/>
    <row r="28" ht="13" hidden="1"/>
    <row r="29" ht="13" hidden="1"/>
    <row r="30" ht="13" hidden="1"/>
    <row r="31" ht="13" hidden="1"/>
    <row r="32" ht="13" hidden="1"/>
    <row r="33" ht="13" hidden="1"/>
    <row r="34" ht="13" hidden="1"/>
    <row r="35" ht="13" hidden="1"/>
    <row r="36" ht="13" hidden="1"/>
    <row r="37" ht="13" hidden="1"/>
    <row r="38" ht="0.75" customHeight="1"/>
    <row r="39" ht="13" hidden="1"/>
  </sheetData>
  <sheetProtection algorithmName="SHA-512" hashValue="ov8m3eColI076py6BTJeSoD/FZveCMLJ14DY4bVpmEX8wslz/ubpwvaO3qf0Br6/VleZfT0eq5tSRmcOOeVJ5e==" saltValue="Oo2guLjduIRI9Wyxj1ze4F==" spinCount="100000" sheet="1" objects="1" scenarios="1"/>
  <sortState ref="A27:A31">
    <sortCondition ref="A27:A31"/>
  </sortState>
  <mergeCells count="4">
    <mergeCell ref="D13:F13"/>
    <mergeCell ref="A1:H1"/>
    <mergeCell ref="A3:G3"/>
    <mergeCell ref="B12:H12"/>
  </mergeCells>
  <phoneticPr fontId="2" type="noConversion"/>
  <conditionalFormatting sqref="H15 H4">
    <cfRule type="cellIs" dxfId="2" priority="20" operator="equal">
      <formula>-1000</formula>
    </cfRule>
  </conditionalFormatting>
  <conditionalFormatting sqref="K3:K4 F4">
    <cfRule type="cellIs" dxfId="1" priority="21" operator="equal">
      <formula>#REF!</formula>
    </cfRule>
  </conditionalFormatting>
  <conditionalFormatting sqref="H3">
    <cfRule type="cellIs" dxfId="0" priority="1" operator="equal">
      <formula>0.06</formula>
    </cfRule>
  </conditionalFormatting>
  <dataValidations count="2">
    <dataValidation type="list" allowBlank="1" showInputMessage="1" showErrorMessage="1" sqref="F4:G4">
      <formula1>$M$15:$M$15</formula1>
    </dataValidation>
    <dataValidation type="list" allowBlank="1" showInputMessage="1" showErrorMessage="1" sqref="H3">
      <formula1>$L$2:$L$9</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2015-12-08T18:33:13Z</dcterms:modified>
</cp:coreProperties>
</file>